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ck take" state="visible" r:id="rId4"/>
  </sheets>
  <definedNames>
    <definedName name="_xlnm.Print_Area" localSheetId="0">'Stock take'!$A$1:$H$65</definedName>
    <definedName name="_xlnm.Print_Titles" localSheetId="0">'Stock take'!$6:$6</definedName>
  </definedNames>
  <calcPr calcId="171027" fullCalcOnLoad="1"/>
</workbook>
</file>

<file path=xl/sharedStrings.xml><?xml version="1.0" encoding="utf-8"?>
<sst xmlns="http://schemas.openxmlformats.org/spreadsheetml/2006/main" count="49" uniqueCount="43">
  <si>
    <t>STOCK TAKE — USAGE &amp; ACTUAL FOOD COST</t>
  </si>
  <si>
    <t>Count what you have, add what you bought, and the sheet works out what you used — and what it really cost you.</t>
  </si>
  <si>
    <t>HOW TO USE  ·  Type into the shaded cells. Usage = opening + purchases − closing, valued at your unit cost. Count in whatever unit you buy in — mixed units are fine, because the totals are in £.</t>
  </si>
  <si>
    <t>PERIOD START</t>
  </si>
  <si>
    <t>PERIOD END</t>
  </si>
  <si>
    <t>COUNTED BY</t>
  </si>
  <si>
    <t>Item</t>
  </si>
  <si>
    <t>Unit</t>
  </si>
  <si>
    <t>Unit cost (£)</t>
  </si>
  <si>
    <t>Opening stock (qty)</t>
  </si>
  <si>
    <t>Purchases (qty)</t>
  </si>
  <si>
    <t>Closing stock (qty)</t>
  </si>
  <si>
    <t>Usage (qty)</t>
  </si>
  <si>
    <t>Usage value (£)</t>
  </si>
  <si>
    <t>Chicken thigh, boneless (5kg case)</t>
  </si>
  <si>
    <t>case</t>
  </si>
  <si>
    <t>Plain flour</t>
  </si>
  <si>
    <t>kg</t>
  </si>
  <si>
    <t>Unsalted butter</t>
  </si>
  <si>
    <t>Whole milk</t>
  </si>
  <si>
    <t>L</t>
  </si>
  <si>
    <t>Rapeseed oil (20L drum)</t>
  </si>
  <si>
    <t>each</t>
  </si>
  <si>
    <t>Onions</t>
  </si>
  <si>
    <t>Basmati rice</t>
  </si>
  <si>
    <t>Mature cheddar</t>
  </si>
  <si>
    <t>Eggs, medium free-range</t>
  </si>
  <si>
    <t>Tomatoes, salad</t>
  </si>
  <si>
    <t>TOTAL VALUE (£)</t>
  </si>
  <si>
    <t>ACTUAL FOOD COST FOR THE PERIOD</t>
  </si>
  <si>
    <t>Total food used (usage value)</t>
  </si>
  <si>
    <t>Food sales for the period (ex VAT)</t>
  </si>
  <si>
    <t>ACTUAL food cost %</t>
  </si>
  <si>
    <t>Gross profit % (on ex-VAT sales)</t>
  </si>
  <si>
    <t>Target food cost %</t>
  </si>
  <si>
    <t>Variance vs target (percentage points)</t>
  </si>
  <si>
    <t>What the variance cost you (£)</t>
  </si>
  <si>
    <t>Count opening and closing stock on the days your sales period starts and ends — stock and sales must cover exactly the same days.</t>
  </si>
  <si>
    <t>Food sales must be entered EX-VAT. UK gross profit is measured on ex-VAT sales: divide a VAT-inclusive figure by 1.2 first.</t>
  </si>
  <si>
    <t>UK guide: 30–35% food cost ≈ 65–70% GP ex-VAT. Food cost only — labour, rent and packaging come on top.</t>
  </si>
  <si>
    <t>Free template from getprepsheet.com — free calculator at getprepsheet.com/calculator</t>
  </si>
  <si>
    <t>Full version — a faster category-level count in £ with the actual vs theoretical gap and a how-to sheet (Food Stock-Take &amp; Actual Food Cost Tracker): getprepsheet.com/shop</t>
  </si>
  <si>
    <t>Made by The Pass · youtube.com/@offthepass · getprepsheet.com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</si>
</sst>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"/>
    <numFmt numFmtId="165" formatCode="&quot;£&quot;#,##0.00"/>
    <numFmt numFmtId="166" formatCode="0.###"/>
    <numFmt numFmtId="167" formatCode="0.0%"/>
  </numFmts>
  <fonts count="16" x14ac:knownFonts="1">
    <font>
      <color theme="1"/>
      <family val="2"/>
      <scheme val="minor"/>
      <sz val="11"/>
      <name val="Calibri"/>
    </font>
    <font>
      <b/>
      <color rgb="FF16181D"/>
      <sz val="18"/>
      <name val="Calibri"/>
    </font>
    <font>
      <color rgb="FF6B7280"/>
      <sz val="11"/>
      <name val="Calibri"/>
    </font>
    <font>
      <b/>
      <color rgb="FF2F5BDF"/>
      <sz val="10"/>
      <name val="Calibri"/>
    </font>
    <font>
      <b/>
      <color rgb="FF6B7280"/>
      <sz val="10"/>
      <name val="Calibri"/>
    </font>
    <font>
      <b/>
      <color rgb="FFFFFFFF"/>
      <sz val="10"/>
    </font>
    <font>
      <b/>
      <color rgb="FF2F5BDF"/>
    </font>
    <font>
      <color rgb="FF16181D"/>
    </font>
    <font>
      <b/>
      <color rgb="FF16181D"/>
      <sz val="10"/>
      <name val="Calibri"/>
    </font>
    <font>
      <b/>
      <color rgb="FF2F5BDF"/>
      <sz val="12"/>
      <name val="Calibri"/>
    </font>
    <font>
      <b/>
      <color rgb="FF16181D"/>
      <sz val="11"/>
      <name val="Calibri"/>
    </font>
    <font>
      <b/>
      <color rgb="FF15803D"/>
    </font>
    <font>
      <b/>
      <color rgb="FFB45309"/>
    </font>
    <font>
      <color rgb="FFB45309"/>
    </font>
    <font>
      <i/>
      <color rgb="FFB45309"/>
      <sz val="9"/>
      <name val="Calibri"/>
    </font>
    <font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7E6"/>
      </patternFill>
    </fill>
    <fill>
      <patternFill patternType="solid">
        <fgColor rgb="FF2F5BDF"/>
      </patternFill>
    </fill>
  </fills>
  <borders count="4">
    <border>
      <left/>
      <right/>
      <top/>
      <bottom/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2F5BDF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/>
    <xf numFmtId="166" fontId="0" fillId="2" borderId="1" xfId="0" applyNumberForma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5" fontId="7" fillId="0" borderId="1" xfId="0" applyNumberFormat="1" applyFont="1" applyBorder="1"/>
    <xf numFmtId="0" fontId="8" fillId="0" borderId="3" xfId="0" applyFont="1" applyBorder="1"/>
    <xf numFmtId="0" fontId="0" fillId="0" borderId="3" xfId="0" applyBorder="1"/>
    <xf numFmtId="165" fontId="6" fillId="0" borderId="3" xfId="0" applyNumberFormat="1" applyFont="1" applyBorder="1"/>
    <xf numFmtId="0" fontId="9" fillId="0" borderId="0" xfId="0" applyFont="1" applyAlignment="1">
      <alignment vertical="center"/>
    </xf>
    <xf numFmtId="0" fontId="10" fillId="0" borderId="0" xfId="0" applyFont="1"/>
    <xf numFmtId="165" fontId="6" fillId="0" borderId="0" xfId="0" applyNumberFormat="1" applyFont="1"/>
    <xf numFmtId="167" fontId="6" fillId="0" borderId="0" xfId="0" applyNumberFormat="1" applyFont="1"/>
    <xf numFmtId="167" fontId="11" fillId="0" borderId="0" xfId="0" applyNumberFormat="1" applyFont="1"/>
    <xf numFmtId="167" fontId="0" fillId="2" borderId="1" xfId="0" applyNumberFormat="1" applyFill="1" applyBorder="1"/>
    <xf numFmtId="167" fontId="12" fillId="0" borderId="0" xfId="0" applyNumberFormat="1" applyFont="1"/>
    <xf numFmtId="165" fontId="13" fillId="0" borderId="0" xfId="0" applyNumberFormat="1" applyFont="1"/>
    <xf numFmtId="0" fontId="14" fillId="0" borderId="0" xfId="0" applyFont="1"/>
    <xf numFmtId="0" fontId="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F5BDF"/>
    <pageSetUpPr fitToPage="1"/>
  </sheetPr>
  <dimension ref="A1:H65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0" customWidth="1"/>
    <col min="3" max="3" width="12" customWidth="1"/>
    <col min="4" max="6" width="14" customWidth="1"/>
    <col min="7" max="7" width="12" customWidth="1"/>
    <col min="8" max="8" width="15" customWidth="1"/>
  </cols>
  <sheetData>
    <row r="1" ht="2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32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ht="18" customHeight="1" spans="1:8" x14ac:dyDescent="0.25">
      <c r="A4" s="4" t="s">
        <v>3</v>
      </c>
      <c r="B4" s="5">
        <v>46259</v>
      </c>
      <c r="C4" s="5"/>
      <c r="D4" s="4" t="s">
        <v>4</v>
      </c>
      <c r="E4" s="5">
        <v>46265</v>
      </c>
      <c r="F4" s="5"/>
      <c r="G4" s="4" t="s">
        <v>5</v>
      </c>
      <c r="H4" s="6"/>
    </row>
    <row r="5" ht="6" customHeight="1" x14ac:dyDescent="0.25"/>
    <row r="6" ht="34" customHeight="1" spans="1:8" x14ac:dyDescent="0.25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</row>
    <row r="7" ht="17" customHeight="1" spans="1:8" x14ac:dyDescent="0.25">
      <c r="A7" s="8" t="s">
        <v>14</v>
      </c>
      <c r="B7" s="9" t="s">
        <v>15</v>
      </c>
      <c r="C7" s="10">
        <v>28</v>
      </c>
      <c r="D7" s="11">
        <v>3</v>
      </c>
      <c r="E7" s="11">
        <v>6</v>
      </c>
      <c r="F7" s="11">
        <v>2</v>
      </c>
      <c r="G7" s="12">
        <f>IF(COUNT(D7:F7)&gt;0,D7+E7-F7,"")</f>
        <v>7</v>
      </c>
      <c r="H7" s="13">
        <f>IF(AND(C7&lt;&gt;"",G7&lt;&gt;""),G7*C7,"")</f>
        <v>196</v>
      </c>
    </row>
    <row r="8" ht="17" customHeight="1" spans="1:8" x14ac:dyDescent="0.25">
      <c r="A8" s="8" t="s">
        <v>16</v>
      </c>
      <c r="B8" s="9" t="s">
        <v>17</v>
      </c>
      <c r="C8" s="10">
        <v>0.95</v>
      </c>
      <c r="D8" s="11">
        <v>24</v>
      </c>
      <c r="E8" s="11">
        <v>32</v>
      </c>
      <c r="F8" s="11">
        <v>18</v>
      </c>
      <c r="G8" s="12">
        <f>IF(COUNT(D8:F8)&gt;0,D8+E8-F8,"")</f>
        <v>38</v>
      </c>
      <c r="H8" s="13">
        <f>IF(AND(C8&lt;&gt;"",G8&lt;&gt;""),G8*C8,"")</f>
        <v>36.1</v>
      </c>
    </row>
    <row r="9" ht="17" customHeight="1" spans="1:8" x14ac:dyDescent="0.25">
      <c r="A9" s="8" t="s">
        <v>18</v>
      </c>
      <c r="B9" s="9" t="s">
        <v>17</v>
      </c>
      <c r="C9" s="10">
        <v>7.2</v>
      </c>
      <c r="D9" s="11">
        <v>6</v>
      </c>
      <c r="E9" s="11">
        <v>10</v>
      </c>
      <c r="F9" s="11">
        <v>4.5</v>
      </c>
      <c r="G9" s="12">
        <f>IF(COUNT(D9:F9)&gt;0,D9+E9-F9,"")</f>
        <v>11.5</v>
      </c>
      <c r="H9" s="13">
        <f>IF(AND(C9&lt;&gt;"",G9&lt;&gt;""),G9*C9,"")</f>
        <v>82.8</v>
      </c>
    </row>
    <row r="10" ht="17" customHeight="1" spans="1:8" x14ac:dyDescent="0.25">
      <c r="A10" s="8" t="s">
        <v>19</v>
      </c>
      <c r="B10" s="9" t="s">
        <v>20</v>
      </c>
      <c r="C10" s="10">
        <v>1.05</v>
      </c>
      <c r="D10" s="11">
        <v>18</v>
      </c>
      <c r="E10" s="11">
        <v>40</v>
      </c>
      <c r="F10" s="11">
        <v>12</v>
      </c>
      <c r="G10" s="12">
        <f>IF(COUNT(D10:F10)&gt;0,D10+E10-F10,"")</f>
        <v>46</v>
      </c>
      <c r="H10" s="13">
        <f>IF(AND(C10&lt;&gt;"",G10&lt;&gt;""),G10*C10,"")</f>
        <v>48.300000000000004</v>
      </c>
    </row>
    <row r="11" ht="17" customHeight="1" spans="1:8" x14ac:dyDescent="0.25">
      <c r="A11" s="8" t="s">
        <v>21</v>
      </c>
      <c r="B11" s="9" t="s">
        <v>22</v>
      </c>
      <c r="C11" s="10">
        <v>32</v>
      </c>
      <c r="D11" s="11">
        <v>1</v>
      </c>
      <c r="E11" s="11">
        <v>2</v>
      </c>
      <c r="F11" s="11">
        <v>1</v>
      </c>
      <c r="G11" s="12">
        <f>IF(COUNT(D11:F11)&gt;0,D11+E11-F11,"")</f>
        <v>2</v>
      </c>
      <c r="H11" s="13">
        <f>IF(AND(C11&lt;&gt;"",G11&lt;&gt;""),G11*C11,"")</f>
        <v>64</v>
      </c>
    </row>
    <row r="12" ht="17" customHeight="1" spans="1:8" x14ac:dyDescent="0.25">
      <c r="A12" s="8" t="s">
        <v>23</v>
      </c>
      <c r="B12" s="9" t="s">
        <v>17</v>
      </c>
      <c r="C12" s="10">
        <v>0.85</v>
      </c>
      <c r="D12" s="11">
        <v>15</v>
      </c>
      <c r="E12" s="11">
        <v>25</v>
      </c>
      <c r="F12" s="11">
        <v>11</v>
      </c>
      <c r="G12" s="12">
        <f>IF(COUNT(D12:F12)&gt;0,D12+E12-F12,"")</f>
        <v>29</v>
      </c>
      <c r="H12" s="13">
        <f>IF(AND(C12&lt;&gt;"",G12&lt;&gt;""),G12*C12,"")</f>
        <v>24.65</v>
      </c>
    </row>
    <row r="13" ht="17" customHeight="1" spans="1:8" x14ac:dyDescent="0.25">
      <c r="A13" s="8" t="s">
        <v>24</v>
      </c>
      <c r="B13" s="9" t="s">
        <v>17</v>
      </c>
      <c r="C13" s="10">
        <v>1.9</v>
      </c>
      <c r="D13" s="11">
        <v>10</v>
      </c>
      <c r="E13" s="11">
        <v>10</v>
      </c>
      <c r="F13" s="11">
        <v>7.5</v>
      </c>
      <c r="G13" s="12">
        <f>IF(COUNT(D13:F13)&gt;0,D13+E13-F13,"")</f>
        <v>12.5</v>
      </c>
      <c r="H13" s="13">
        <f>IF(AND(C13&lt;&gt;"",G13&lt;&gt;""),G13*C13,"")</f>
        <v>23.75</v>
      </c>
    </row>
    <row r="14" ht="17" customHeight="1" spans="1:8" x14ac:dyDescent="0.25">
      <c r="A14" s="8" t="s">
        <v>25</v>
      </c>
      <c r="B14" s="9" t="s">
        <v>17</v>
      </c>
      <c r="C14" s="10">
        <v>6.4</v>
      </c>
      <c r="D14" s="11">
        <v>4</v>
      </c>
      <c r="E14" s="11">
        <v>6</v>
      </c>
      <c r="F14" s="11">
        <v>3.2</v>
      </c>
      <c r="G14" s="12">
        <f>IF(COUNT(D14:F14)&gt;0,D14+E14-F14,"")</f>
        <v>6.8</v>
      </c>
      <c r="H14" s="13">
        <f>IF(AND(C14&lt;&gt;"",G14&lt;&gt;""),G14*C14,"")</f>
        <v>43.52</v>
      </c>
    </row>
    <row r="15" ht="17" customHeight="1" spans="1:8" x14ac:dyDescent="0.25">
      <c r="A15" s="8" t="s">
        <v>26</v>
      </c>
      <c r="B15" s="9" t="s">
        <v>22</v>
      </c>
      <c r="C15" s="10">
        <v>0.22</v>
      </c>
      <c r="D15" s="11">
        <v>180</v>
      </c>
      <c r="E15" s="11">
        <v>360</v>
      </c>
      <c r="F15" s="11">
        <v>150</v>
      </c>
      <c r="G15" s="12">
        <f>IF(COUNT(D15:F15)&gt;0,D15+E15-F15,"")</f>
        <v>390</v>
      </c>
      <c r="H15" s="13">
        <f>IF(AND(C15&lt;&gt;"",G15&lt;&gt;""),G15*C15,"")</f>
        <v>85.8</v>
      </c>
    </row>
    <row r="16" ht="17" customHeight="1" spans="1:8" x14ac:dyDescent="0.25">
      <c r="A16" s="8" t="s">
        <v>27</v>
      </c>
      <c r="B16" s="9" t="s">
        <v>17</v>
      </c>
      <c r="C16" s="10">
        <v>2.1</v>
      </c>
      <c r="D16" s="11">
        <v>6</v>
      </c>
      <c r="E16" s="11">
        <v>14</v>
      </c>
      <c r="F16" s="11">
        <v>4</v>
      </c>
      <c r="G16" s="12">
        <f>IF(COUNT(D16:F16)&gt;0,D16+E16-F16,"")</f>
        <v>16</v>
      </c>
      <c r="H16" s="13">
        <f>IF(AND(C16&lt;&gt;"",G16&lt;&gt;""),G16*C16,"")</f>
        <v>33.6</v>
      </c>
    </row>
    <row r="17" ht="17" customHeight="1" spans="1:8" x14ac:dyDescent="0.25">
      <c r="A17" s="8"/>
      <c r="B17" s="9"/>
      <c r="C17" s="10"/>
      <c r="D17" s="11"/>
      <c r="E17" s="11"/>
      <c r="F17" s="11"/>
      <c r="G17" s="12" t="str">
        <f>IF(COUNT(D17:F17)&gt;0,D17+E17-F17,"")</f>
        <v/>
      </c>
      <c r="H17" s="13" t="str">
        <f>IF(AND(C17&lt;&gt;"",G17&lt;&gt;""),G17*C17,"")</f>
        <v/>
      </c>
    </row>
    <row r="18" ht="17" customHeight="1" spans="1:8" x14ac:dyDescent="0.25">
      <c r="A18" s="8"/>
      <c r="B18" s="9"/>
      <c r="C18" s="10"/>
      <c r="D18" s="11"/>
      <c r="E18" s="11"/>
      <c r="F18" s="11"/>
      <c r="G18" s="12" t="str">
        <f>IF(COUNT(D18:F18)&gt;0,D18+E18-F18,"")</f>
        <v/>
      </c>
      <c r="H18" s="13" t="str">
        <f>IF(AND(C18&lt;&gt;"",G18&lt;&gt;""),G18*C18,"")</f>
        <v/>
      </c>
    </row>
    <row r="19" ht="17" customHeight="1" spans="1:8" x14ac:dyDescent="0.25">
      <c r="A19" s="8"/>
      <c r="B19" s="9"/>
      <c r="C19" s="10"/>
      <c r="D19" s="11"/>
      <c r="E19" s="11"/>
      <c r="F19" s="11"/>
      <c r="G19" s="12" t="str">
        <f>IF(COUNT(D19:F19)&gt;0,D19+E19-F19,"")</f>
        <v/>
      </c>
      <c r="H19" s="13" t="str">
        <f>IF(AND(C19&lt;&gt;"",G19&lt;&gt;""),G19*C19,"")</f>
        <v/>
      </c>
    </row>
    <row r="20" ht="17" customHeight="1" spans="1:8" x14ac:dyDescent="0.25">
      <c r="A20" s="8"/>
      <c r="B20" s="9"/>
      <c r="C20" s="10"/>
      <c r="D20" s="11"/>
      <c r="E20" s="11"/>
      <c r="F20" s="11"/>
      <c r="G20" s="12" t="str">
        <f>IF(COUNT(D20:F20)&gt;0,D20+E20-F20,"")</f>
        <v/>
      </c>
      <c r="H20" s="13" t="str">
        <f>IF(AND(C20&lt;&gt;"",G20&lt;&gt;""),G20*C20,"")</f>
        <v/>
      </c>
    </row>
    <row r="21" ht="17" customHeight="1" spans="1:8" x14ac:dyDescent="0.25">
      <c r="A21" s="8"/>
      <c r="B21" s="9"/>
      <c r="C21" s="10"/>
      <c r="D21" s="11"/>
      <c r="E21" s="11"/>
      <c r="F21" s="11"/>
      <c r="G21" s="12" t="str">
        <f>IF(COUNT(D21:F21)&gt;0,D21+E21-F21,"")</f>
        <v/>
      </c>
      <c r="H21" s="13" t="str">
        <f>IF(AND(C21&lt;&gt;"",G21&lt;&gt;""),G21*C21,"")</f>
        <v/>
      </c>
    </row>
    <row r="22" ht="17" customHeight="1" spans="1:8" x14ac:dyDescent="0.25">
      <c r="A22" s="8"/>
      <c r="B22" s="9"/>
      <c r="C22" s="10"/>
      <c r="D22" s="11"/>
      <c r="E22" s="11"/>
      <c r="F22" s="11"/>
      <c r="G22" s="12" t="str">
        <f>IF(COUNT(D22:F22)&gt;0,D22+E22-F22,"")</f>
        <v/>
      </c>
      <c r="H22" s="13" t="str">
        <f>IF(AND(C22&lt;&gt;"",G22&lt;&gt;""),G22*C22,"")</f>
        <v/>
      </c>
    </row>
    <row r="23" ht="17" customHeight="1" spans="1:8" x14ac:dyDescent="0.25">
      <c r="A23" s="8"/>
      <c r="B23" s="9"/>
      <c r="C23" s="10"/>
      <c r="D23" s="11"/>
      <c r="E23" s="11"/>
      <c r="F23" s="11"/>
      <c r="G23" s="12" t="str">
        <f>IF(COUNT(D23:F23)&gt;0,D23+E23-F23,"")</f>
        <v/>
      </c>
      <c r="H23" s="13" t="str">
        <f>IF(AND(C23&lt;&gt;"",G23&lt;&gt;""),G23*C23,"")</f>
        <v/>
      </c>
    </row>
    <row r="24" ht="17" customHeight="1" spans="1:8" x14ac:dyDescent="0.25">
      <c r="A24" s="8"/>
      <c r="B24" s="9"/>
      <c r="C24" s="10"/>
      <c r="D24" s="11"/>
      <c r="E24" s="11"/>
      <c r="F24" s="11"/>
      <c r="G24" s="12" t="str">
        <f>IF(COUNT(D24:F24)&gt;0,D24+E24-F24,"")</f>
        <v/>
      </c>
      <c r="H24" s="13" t="str">
        <f>IF(AND(C24&lt;&gt;"",G24&lt;&gt;""),G24*C24,"")</f>
        <v/>
      </c>
    </row>
    <row r="25" ht="17" customHeight="1" spans="1:8" x14ac:dyDescent="0.25">
      <c r="A25" s="8"/>
      <c r="B25" s="9"/>
      <c r="C25" s="10"/>
      <c r="D25" s="11"/>
      <c r="E25" s="11"/>
      <c r="F25" s="11"/>
      <c r="G25" s="12" t="str">
        <f>IF(COUNT(D25:F25)&gt;0,D25+E25-F25,"")</f>
        <v/>
      </c>
      <c r="H25" s="13" t="str">
        <f>IF(AND(C25&lt;&gt;"",G25&lt;&gt;""),G25*C25,"")</f>
        <v/>
      </c>
    </row>
    <row r="26" ht="17" customHeight="1" spans="1:8" x14ac:dyDescent="0.25">
      <c r="A26" s="8"/>
      <c r="B26" s="9"/>
      <c r="C26" s="10"/>
      <c r="D26" s="11"/>
      <c r="E26" s="11"/>
      <c r="F26" s="11"/>
      <c r="G26" s="12" t="str">
        <f>IF(COUNT(D26:F26)&gt;0,D26+E26-F26,"")</f>
        <v/>
      </c>
      <c r="H26" s="13" t="str">
        <f>IF(AND(C26&lt;&gt;"",G26&lt;&gt;""),G26*C26,"")</f>
        <v/>
      </c>
    </row>
    <row r="27" ht="17" customHeight="1" spans="1:8" x14ac:dyDescent="0.25">
      <c r="A27" s="8"/>
      <c r="B27" s="9"/>
      <c r="C27" s="10"/>
      <c r="D27" s="11"/>
      <c r="E27" s="11"/>
      <c r="F27" s="11"/>
      <c r="G27" s="12" t="str">
        <f>IF(COUNT(D27:F27)&gt;0,D27+E27-F27,"")</f>
        <v/>
      </c>
      <c r="H27" s="13" t="str">
        <f>IF(AND(C27&lt;&gt;"",G27&lt;&gt;""),G27*C27,"")</f>
        <v/>
      </c>
    </row>
    <row r="28" ht="17" customHeight="1" spans="1:8" x14ac:dyDescent="0.25">
      <c r="A28" s="8"/>
      <c r="B28" s="9"/>
      <c r="C28" s="10"/>
      <c r="D28" s="11"/>
      <c r="E28" s="11"/>
      <c r="F28" s="11"/>
      <c r="G28" s="12" t="str">
        <f>IF(COUNT(D28:F28)&gt;0,D28+E28-F28,"")</f>
        <v/>
      </c>
      <c r="H28" s="13" t="str">
        <f>IF(AND(C28&lt;&gt;"",G28&lt;&gt;""),G28*C28,"")</f>
        <v/>
      </c>
    </row>
    <row r="29" ht="17" customHeight="1" spans="1:8" x14ac:dyDescent="0.25">
      <c r="A29" s="8"/>
      <c r="B29" s="9"/>
      <c r="C29" s="10"/>
      <c r="D29" s="11"/>
      <c r="E29" s="11"/>
      <c r="F29" s="11"/>
      <c r="G29" s="12" t="str">
        <f>IF(COUNT(D29:F29)&gt;0,D29+E29-F29,"")</f>
        <v/>
      </c>
      <c r="H29" s="13" t="str">
        <f>IF(AND(C29&lt;&gt;"",G29&lt;&gt;""),G29*C29,"")</f>
        <v/>
      </c>
    </row>
    <row r="30" ht="17" customHeight="1" spans="1:8" x14ac:dyDescent="0.25">
      <c r="A30" s="8"/>
      <c r="B30" s="9"/>
      <c r="C30" s="10"/>
      <c r="D30" s="11"/>
      <c r="E30" s="11"/>
      <c r="F30" s="11"/>
      <c r="G30" s="12" t="str">
        <f>IF(COUNT(D30:F30)&gt;0,D30+E30-F30,"")</f>
        <v/>
      </c>
      <c r="H30" s="13" t="str">
        <f>IF(AND(C30&lt;&gt;"",G30&lt;&gt;""),G30*C30,"")</f>
        <v/>
      </c>
    </row>
    <row r="31" ht="17" customHeight="1" spans="1:8" x14ac:dyDescent="0.25">
      <c r="A31" s="8"/>
      <c r="B31" s="9"/>
      <c r="C31" s="10"/>
      <c r="D31" s="11"/>
      <c r="E31" s="11"/>
      <c r="F31" s="11"/>
      <c r="G31" s="12" t="str">
        <f>IF(COUNT(D31:F31)&gt;0,D31+E31-F31,"")</f>
        <v/>
      </c>
      <c r="H31" s="13" t="str">
        <f>IF(AND(C31&lt;&gt;"",G31&lt;&gt;""),G31*C31,"")</f>
        <v/>
      </c>
    </row>
    <row r="32" ht="17" customHeight="1" spans="1:8" x14ac:dyDescent="0.25">
      <c r="A32" s="8"/>
      <c r="B32" s="9"/>
      <c r="C32" s="10"/>
      <c r="D32" s="11"/>
      <c r="E32" s="11"/>
      <c r="F32" s="11"/>
      <c r="G32" s="12" t="str">
        <f>IF(COUNT(D32:F32)&gt;0,D32+E32-F32,"")</f>
        <v/>
      </c>
      <c r="H32" s="13" t="str">
        <f>IF(AND(C32&lt;&gt;"",G32&lt;&gt;""),G32*C32,"")</f>
        <v/>
      </c>
    </row>
    <row r="33" ht="17" customHeight="1" spans="1:8" x14ac:dyDescent="0.25">
      <c r="A33" s="8"/>
      <c r="B33" s="9"/>
      <c r="C33" s="10"/>
      <c r="D33" s="11"/>
      <c r="E33" s="11"/>
      <c r="F33" s="11"/>
      <c r="G33" s="12" t="str">
        <f>IF(COUNT(D33:F33)&gt;0,D33+E33-F33,"")</f>
        <v/>
      </c>
      <c r="H33" s="13" t="str">
        <f>IF(AND(C33&lt;&gt;"",G33&lt;&gt;""),G33*C33,"")</f>
        <v/>
      </c>
    </row>
    <row r="34" ht="17" customHeight="1" spans="1:8" x14ac:dyDescent="0.25">
      <c r="A34" s="8"/>
      <c r="B34" s="9"/>
      <c r="C34" s="10"/>
      <c r="D34" s="11"/>
      <c r="E34" s="11"/>
      <c r="F34" s="11"/>
      <c r="G34" s="12" t="str">
        <f>IF(COUNT(D34:F34)&gt;0,D34+E34-F34,"")</f>
        <v/>
      </c>
      <c r="H34" s="13" t="str">
        <f>IF(AND(C34&lt;&gt;"",G34&lt;&gt;""),G34*C34,"")</f>
        <v/>
      </c>
    </row>
    <row r="35" ht="17" customHeight="1" spans="1:8" x14ac:dyDescent="0.25">
      <c r="A35" s="8"/>
      <c r="B35" s="9"/>
      <c r="C35" s="10"/>
      <c r="D35" s="11"/>
      <c r="E35" s="11"/>
      <c r="F35" s="11"/>
      <c r="G35" s="12" t="str">
        <f>IF(COUNT(D35:F35)&gt;0,D35+E35-F35,"")</f>
        <v/>
      </c>
      <c r="H35" s="13" t="str">
        <f>IF(AND(C35&lt;&gt;"",G35&lt;&gt;""),G35*C35,"")</f>
        <v/>
      </c>
    </row>
    <row r="36" ht="17" customHeight="1" spans="1:8" x14ac:dyDescent="0.25">
      <c r="A36" s="8"/>
      <c r="B36" s="9"/>
      <c r="C36" s="10"/>
      <c r="D36" s="11"/>
      <c r="E36" s="11"/>
      <c r="F36" s="11"/>
      <c r="G36" s="12" t="str">
        <f>IF(COUNT(D36:F36)&gt;0,D36+E36-F36,"")</f>
        <v/>
      </c>
      <c r="H36" s="13" t="str">
        <f>IF(AND(C36&lt;&gt;"",G36&lt;&gt;""),G36*C36,"")</f>
        <v/>
      </c>
    </row>
    <row r="37" ht="17" customHeight="1" spans="1:8" x14ac:dyDescent="0.25">
      <c r="A37" s="8"/>
      <c r="B37" s="9"/>
      <c r="C37" s="10"/>
      <c r="D37" s="11"/>
      <c r="E37" s="11"/>
      <c r="F37" s="11"/>
      <c r="G37" s="12" t="str">
        <f>IF(COUNT(D37:F37)&gt;0,D37+E37-F37,"")</f>
        <v/>
      </c>
      <c r="H37" s="13" t="str">
        <f>IF(AND(C37&lt;&gt;"",G37&lt;&gt;""),G37*C37,"")</f>
        <v/>
      </c>
    </row>
    <row r="38" ht="17" customHeight="1" spans="1:8" x14ac:dyDescent="0.25">
      <c r="A38" s="8"/>
      <c r="B38" s="9"/>
      <c r="C38" s="10"/>
      <c r="D38" s="11"/>
      <c r="E38" s="11"/>
      <c r="F38" s="11"/>
      <c r="G38" s="12" t="str">
        <f>IF(COUNT(D38:F38)&gt;0,D38+E38-F38,"")</f>
        <v/>
      </c>
      <c r="H38" s="13" t="str">
        <f>IF(AND(C38&lt;&gt;"",G38&lt;&gt;""),G38*C38,"")</f>
        <v/>
      </c>
    </row>
    <row r="39" ht="17" customHeight="1" spans="1:8" x14ac:dyDescent="0.25">
      <c r="A39" s="8"/>
      <c r="B39" s="9"/>
      <c r="C39" s="10"/>
      <c r="D39" s="11"/>
      <c r="E39" s="11"/>
      <c r="F39" s="11"/>
      <c r="G39" s="12" t="str">
        <f>IF(COUNT(D39:F39)&gt;0,D39+E39-F39,"")</f>
        <v/>
      </c>
      <c r="H39" s="13" t="str">
        <f>IF(AND(C39&lt;&gt;"",G39&lt;&gt;""),G39*C39,"")</f>
        <v/>
      </c>
    </row>
    <row r="40" ht="17" customHeight="1" spans="1:8" x14ac:dyDescent="0.25">
      <c r="A40" s="8"/>
      <c r="B40" s="9"/>
      <c r="C40" s="10"/>
      <c r="D40" s="11"/>
      <c r="E40" s="11"/>
      <c r="F40" s="11"/>
      <c r="G40" s="12" t="str">
        <f>IF(COUNT(D40:F40)&gt;0,D40+E40-F40,"")</f>
        <v/>
      </c>
      <c r="H40" s="13" t="str">
        <f>IF(AND(C40&lt;&gt;"",G40&lt;&gt;""),G40*C40,"")</f>
        <v/>
      </c>
    </row>
    <row r="41" ht="17" customHeight="1" spans="1:8" x14ac:dyDescent="0.25">
      <c r="A41" s="8"/>
      <c r="B41" s="9"/>
      <c r="C41" s="10"/>
      <c r="D41" s="11"/>
      <c r="E41" s="11"/>
      <c r="F41" s="11"/>
      <c r="G41" s="12" t="str">
        <f>IF(COUNT(D41:F41)&gt;0,D41+E41-F41,"")</f>
        <v/>
      </c>
      <c r="H41" s="13" t="str">
        <f>IF(AND(C41&lt;&gt;"",G41&lt;&gt;""),G41*C41,"")</f>
        <v/>
      </c>
    </row>
    <row r="42" ht="17" customHeight="1" spans="1:8" x14ac:dyDescent="0.25">
      <c r="A42" s="8"/>
      <c r="B42" s="9"/>
      <c r="C42" s="10"/>
      <c r="D42" s="11"/>
      <c r="E42" s="11"/>
      <c r="F42" s="11"/>
      <c r="G42" s="12" t="str">
        <f>IF(COUNT(D42:F42)&gt;0,D42+E42-F42,"")</f>
        <v/>
      </c>
      <c r="H42" s="13" t="str">
        <f>IF(AND(C42&lt;&gt;"",G42&lt;&gt;""),G42*C42,"")</f>
        <v/>
      </c>
    </row>
    <row r="43" ht="17" customHeight="1" spans="1:8" x14ac:dyDescent="0.25">
      <c r="A43" s="8"/>
      <c r="B43" s="9"/>
      <c r="C43" s="10"/>
      <c r="D43" s="11"/>
      <c r="E43" s="11"/>
      <c r="F43" s="11"/>
      <c r="G43" s="12" t="str">
        <f>IF(COUNT(D43:F43)&gt;0,D43+E43-F43,"")</f>
        <v/>
      </c>
      <c r="H43" s="13" t="str">
        <f>IF(AND(C43&lt;&gt;"",G43&lt;&gt;""),G43*C43,"")</f>
        <v/>
      </c>
    </row>
    <row r="44" ht="17" customHeight="1" spans="1:8" x14ac:dyDescent="0.25">
      <c r="A44" s="8"/>
      <c r="B44" s="9"/>
      <c r="C44" s="10"/>
      <c r="D44" s="11"/>
      <c r="E44" s="11"/>
      <c r="F44" s="11"/>
      <c r="G44" s="12" t="str">
        <f>IF(COUNT(D44:F44)&gt;0,D44+E44-F44,"")</f>
        <v/>
      </c>
      <c r="H44" s="13" t="str">
        <f>IF(AND(C44&lt;&gt;"",G44&lt;&gt;""),G44*C44,"")</f>
        <v/>
      </c>
    </row>
    <row r="45" ht="17" customHeight="1" spans="1:8" x14ac:dyDescent="0.25">
      <c r="A45" s="8"/>
      <c r="B45" s="9"/>
      <c r="C45" s="10"/>
      <c r="D45" s="11"/>
      <c r="E45" s="11"/>
      <c r="F45" s="11"/>
      <c r="G45" s="12" t="str">
        <f>IF(COUNT(D45:F45)&gt;0,D45+E45-F45,"")</f>
        <v/>
      </c>
      <c r="H45" s="13" t="str">
        <f>IF(AND(C45&lt;&gt;"",G45&lt;&gt;""),G45*C45,"")</f>
        <v/>
      </c>
    </row>
    <row r="46" ht="17" customHeight="1" spans="1:8" x14ac:dyDescent="0.25">
      <c r="A46" s="8"/>
      <c r="B46" s="9"/>
      <c r="C46" s="10"/>
      <c r="D46" s="11"/>
      <c r="E46" s="11"/>
      <c r="F46" s="11"/>
      <c r="G46" s="12" t="str">
        <f>IF(COUNT(D46:F46)&gt;0,D46+E46-F46,"")</f>
        <v/>
      </c>
      <c r="H46" s="13" t="str">
        <f>IF(AND(C46&lt;&gt;"",G46&lt;&gt;""),G46*C46,"")</f>
        <v/>
      </c>
    </row>
    <row r="47" ht="20" customHeight="1" spans="1:8" x14ac:dyDescent="0.25">
      <c r="A47" s="14" t="s">
        <v>28</v>
      </c>
      <c r="B47" s="15"/>
      <c r="C47" s="15"/>
      <c r="D47" s="16">
        <f>SUMPRODUCT($C$7:$C$46,$D$7:$D$46)</f>
        <v>310.45000000000005</v>
      </c>
      <c r="E47" s="16">
        <f>SUMPRODUCT($C$7:$C$46,$E$7:$E$46)</f>
        <v>563.65</v>
      </c>
      <c r="F47" s="16">
        <f>SUMPRODUCT($C$7:$C$46,$F$7:$F$46)</f>
        <v>235.58</v>
      </c>
      <c r="G47" s="15"/>
      <c r="H47" s="16">
        <f>SUM(H7:H46)</f>
        <v>638.52</v>
      </c>
    </row>
    <row r="49" ht="22" customHeight="1" spans="1:8" x14ac:dyDescent="0.25">
      <c r="A49" s="17" t="s">
        <v>29</v>
      </c>
      <c r="B49" s="17"/>
      <c r="C49" s="17"/>
      <c r="D49" s="17"/>
      <c r="E49" s="17"/>
      <c r="F49" s="17"/>
      <c r="G49" s="17"/>
      <c r="H49" s="17"/>
    </row>
    <row r="50" spans="1:8" x14ac:dyDescent="0.25">
      <c r="A50" s="18" t="s">
        <v>30</v>
      </c>
      <c r="H50" s="19">
        <f>H47</f>
        <v>638.52</v>
      </c>
    </row>
    <row r="51" spans="1:8" x14ac:dyDescent="0.25">
      <c r="A51" s="2" t="s">
        <v>31</v>
      </c>
      <c r="H51" s="10">
        <v>1980</v>
      </c>
    </row>
    <row r="52" spans="1:8" x14ac:dyDescent="0.25">
      <c r="A52" s="18" t="s">
        <v>32</v>
      </c>
      <c r="H52" s="20">
        <f>IF(H51&gt;0,H50/H51,"")</f>
        <v>0.3224848484848485</v>
      </c>
    </row>
    <row r="53" spans="1:8" x14ac:dyDescent="0.25">
      <c r="A53" s="18" t="s">
        <v>33</v>
      </c>
      <c r="H53" s="21">
        <f>IF(H52&lt;&gt;"",1-H52,"")</f>
        <v>0.6775151515151515</v>
      </c>
    </row>
    <row r="55" spans="1:8" x14ac:dyDescent="0.25">
      <c r="A55" s="2" t="s">
        <v>34</v>
      </c>
      <c r="H55" s="22">
        <v>0.3</v>
      </c>
    </row>
    <row r="56" spans="1:8" x14ac:dyDescent="0.25">
      <c r="A56" s="18" t="s">
        <v>35</v>
      </c>
      <c r="H56" s="23">
        <f>IF(AND(H52&lt;&gt;"",H55&lt;&gt;""),H52-H55,"")</f>
        <v>0.022484848484848496</v>
      </c>
    </row>
    <row r="57" spans="1:8" x14ac:dyDescent="0.25">
      <c r="A57" s="2" t="s">
        <v>36</v>
      </c>
      <c r="H57" s="24">
        <f>IF(AND(H56&lt;&gt;"",H51&gt;0),H56*H51,"")</f>
        <v>44.520000000000024</v>
      </c>
    </row>
    <row r="59" spans="1:8" x14ac:dyDescent="0.25">
      <c r="A59" s="25" t="s">
        <v>37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25" t="s">
        <v>38</v>
      </c>
      <c r="B60" s="25"/>
      <c r="C60" s="25"/>
      <c r="D60" s="25"/>
      <c r="E60" s="25"/>
      <c r="F60" s="25"/>
      <c r="G60" s="25"/>
      <c r="H60" s="25"/>
    </row>
    <row r="61" spans="1:8" x14ac:dyDescent="0.25">
      <c r="A61" s="25" t="s">
        <v>39</v>
      </c>
      <c r="B61" s="25"/>
      <c r="C61" s="25"/>
      <c r="D61" s="25"/>
      <c r="E61" s="25"/>
      <c r="F61" s="25"/>
      <c r="G61" s="25"/>
      <c r="H61" s="25"/>
    </row>
    <row r="63" spans="1:8" x14ac:dyDescent="0.25">
      <c r="A63" s="26" t="s">
        <v>40</v>
      </c>
      <c r="B63" s="26"/>
      <c r="C63" s="26"/>
      <c r="D63" s="26"/>
      <c r="E63" s="26"/>
      <c r="F63" s="26"/>
      <c r="G63" s="26"/>
      <c r="H63" s="26"/>
    </row>
    <row r="64" spans="1:8" x14ac:dyDescent="0.25">
      <c r="A64" s="27" t="s">
        <v>41</v>
      </c>
      <c r="B64" s="27"/>
      <c r="C64" s="27"/>
      <c r="D64" s="27"/>
      <c r="E64" s="27"/>
      <c r="F64" s="27"/>
      <c r="G64" s="27"/>
      <c r="H64" s="27"/>
    </row>
    <row r="65" spans="1:8" x14ac:dyDescent="0.25">
      <c r="A65" s="27" t="s">
        <v>42</v>
      </c>
      <c r="B65" s="27"/>
      <c r="C65" s="27"/>
      <c r="D65" s="27"/>
      <c r="E65" s="27"/>
      <c r="F65" s="27"/>
      <c r="G65" s="27"/>
      <c r="H65" s="27"/>
    </row>
  </sheetData>
  <mergeCells count="12">
    <mergeCell ref="A1:H1"/>
    <mergeCell ref="A2:H2"/>
    <mergeCell ref="A3:H3"/>
    <mergeCell ref="B4:C4"/>
    <mergeCell ref="E4:F4"/>
    <mergeCell ref="A49:H49"/>
    <mergeCell ref="A59:H59"/>
    <mergeCell ref="A60:H60"/>
    <mergeCell ref="A61:H61"/>
    <mergeCell ref="A63:H63"/>
    <mergeCell ref="A64:H64"/>
    <mergeCell ref="A65:H65"/>
  </mergeCells>
  <dataValidations count="1">
    <dataValidation type="list" allowBlank="1" sqref="B7:B46">
      <formula1>"kg,g,L,ml,each,case,box,pack,bottle,tray"</formula1>
    </dataValidation>
  </dataValidations>
  <printOptions horizontalCentered="1"/>
  <pageMargins left="0.4" right="0.4" top="0.5" bottom="0.5" header="0.3" footer="0.3"/>
  <pageSetup paperSize="9" orientation="landscape" fitToWidth="1" fitToHeight="0"/>
  <headerFooter>
    <oddFooter>&amp;LFree template from getprepsheet.com&amp;RPage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take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PrepSheet</dc:creator>
  <dc:title/>
  <dc:subject/>
  <dc:description/>
  <cp:keywords/>
  <cp:category/>
  <cp:lastModifiedBy>Unknown</cp:lastModifiedBy>
  <dcterms:created xsi:type="dcterms:W3CDTF">2026-09-01T22:54:11Z</dcterms:created>
  <dcterms:modified xsi:type="dcterms:W3CDTF">2026-09-01T22:54:11Z</dcterms:modified>
</cp:coreProperties>
</file>