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ipe Costing" state="visible" r:id="rId4"/>
  </sheets>
  <definedNames>
    <definedName name="_xlnm.Print_Area" localSheetId="0">'Recipe Costing'!$A$1:$F$40</definedName>
    <definedName name="_xlnm.Print_Titles" localSheetId="0">'Recipe Costing'!$6:$6</definedName>
  </definedNames>
  <calcPr calcId="171027" fullCalcOnLoad="1"/>
</workbook>
</file>

<file path=xl/sharedStrings.xml><?xml version="1.0" encoding="utf-8"?>
<sst xmlns="http://schemas.openxmlformats.org/spreadsheetml/2006/main" count="41" uniqueCount="38">
  <si>
    <t>RECIPE COSTING — SINGLE DISH</t>
  </si>
  <si>
    <t>What one dish actually costs you, and what you need to charge for it.</t>
  </si>
  <si>
    <t>HOW TO USE  ·  Type into the shaded cells. Keep pack size and quantity used in the SAME unit (g with g, ml with ml).</t>
  </si>
  <si>
    <t>Dish / recipe name:</t>
  </si>
  <si>
    <t>Beef burger &amp; fries (batch of 4)</t>
  </si>
  <si>
    <t>Ingredient</t>
  </si>
  <si>
    <t>Pack price (£)</t>
  </si>
  <si>
    <t>Pack size</t>
  </si>
  <si>
    <t>Unit</t>
  </si>
  <si>
    <t>Quantity used</t>
  </si>
  <si>
    <t>Cost (£)</t>
  </si>
  <si>
    <t>Brioche buns</t>
  </si>
  <si>
    <t>bun</t>
  </si>
  <si>
    <t>Beef mince (chuck, 20% fat)</t>
  </si>
  <si>
    <t>g</t>
  </si>
  <si>
    <t>Cheddar slices</t>
  </si>
  <si>
    <t>slice</t>
  </si>
  <si>
    <t>Baby gem lettuce</t>
  </si>
  <si>
    <t>head</t>
  </si>
  <si>
    <t>Beef tomato</t>
  </si>
  <si>
    <t>Burger sauce</t>
  </si>
  <si>
    <t>ml</t>
  </si>
  <si>
    <t>Sliced gherkins</t>
  </si>
  <si>
    <t>Skin-on fries</t>
  </si>
  <si>
    <t>Total ingredient cost</t>
  </si>
  <si>
    <t>Portions from this batch</t>
  </si>
  <si>
    <t>Cost per portion</t>
  </si>
  <si>
    <t>Target food cost %</t>
  </si>
  <si>
    <t>Suggested menu price (ex VAT)</t>
  </si>
  <si>
    <t>Suggested menu price (inc VAT @ 20%)</t>
  </si>
  <si>
    <t>Your menu price (ex VAT)</t>
  </si>
  <si>
    <t>ACTUAL GP % at your price</t>
  </si>
  <si>
    <t>Gross profit per portion</t>
  </si>
  <si>
    <t>Food cost % at your price</t>
  </si>
  <si>
    <t>UK guide: 30–35% food cost ≈ 65–70% GP ex-VAT. Food cost only — labour, rent and packaging come on top.</t>
  </si>
  <si>
    <t>Free template from getprepsheet.com — free calculator at getprepsheet.com/calculator</t>
  </si>
  <si>
    <t>Full version — cost every dish on the menu with a Menu Overview tab that flags weak margins (Food Cost &amp; Menu Pricing Template): getprepsheet.com/shop</t>
  </si>
  <si>
    <t>Made by The Pass · youtube.com/@offthepass · getprepsheet.com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</si>
</sst>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£&quot;#,##0.00"/>
    <numFmt numFmtId="165" formatCode="0.###"/>
  </numFmts>
  <fonts count="14" x14ac:knownFonts="1">
    <font>
      <color theme="1"/>
      <family val="2"/>
      <scheme val="minor"/>
      <sz val="11"/>
      <name val="Calibri"/>
    </font>
    <font>
      <b/>
      <color rgb="FF16181D"/>
      <sz val="18"/>
      <name val="Calibri"/>
    </font>
    <font>
      <color rgb="FF6B7280"/>
      <sz val="11"/>
      <name val="Calibri"/>
    </font>
    <font>
      <b/>
      <color rgb="FF2F5BDF"/>
      <sz val="10"/>
      <name val="Calibri"/>
    </font>
    <font>
      <b/>
      <color rgb="FF6B7280"/>
      <sz val="10"/>
      <name val="Calibri"/>
    </font>
    <font>
      <b/>
      <color rgb="FFFFFFFF"/>
      <sz val="10"/>
    </font>
    <font>
      <color rgb="FF16181D"/>
    </font>
    <font>
      <b/>
      <color rgb="FF16181D"/>
    </font>
    <font>
      <b/>
      <color rgb="FF2F5BDF"/>
    </font>
    <font>
      <color rgb="FF6B7280"/>
    </font>
    <font>
      <b/>
      <color rgb="FF15803D"/>
    </font>
    <font>
      <color rgb="FF15803D"/>
    </font>
    <font>
      <i/>
      <color rgb="FFB45309"/>
      <sz val="9"/>
      <name val="Calibri"/>
    </font>
    <font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7E6"/>
      </patternFill>
    </fill>
    <fill>
      <patternFill patternType="solid">
        <fgColor rgb="FF2F5BDF"/>
      </patternFill>
    </fill>
  </fills>
  <borders count="3">
    <border>
      <left/>
      <right/>
      <top/>
      <bottom/>
      <diagonal/>
    </border>
    <border>
      <left style="hair">
        <color rgb="FFE5E7EB"/>
      </left>
      <right style="hair">
        <color rgb="FFE5E7EB"/>
      </right>
      <top style="hair">
        <color rgb="FFE5E7EB"/>
      </top>
      <bottom style="hair">
        <color rgb="FFE5E7EB"/>
      </bottom>
      <diagonal/>
    </border>
    <border>
      <left/>
      <right/>
      <top/>
      <bottom style="thin">
        <color rgb="FFE5E7EB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/>
    <xf numFmtId="0" fontId="0" fillId="2" borderId="1" xfId="0" applyFill="1" applyBorder="1"/>
    <xf numFmtId="0" fontId="5" fillId="3" borderId="2" xfId="0" applyFont="1" applyFill="1" applyBorder="1" applyAlignment="1">
      <alignment horizontal="center" vertical="center" wrapText="1"/>
    </xf>
    <xf numFmtId="164" fontId="0" fillId="2" borderId="1" xfId="0" applyNumberFormat="1" applyFill="1" applyBorder="1"/>
    <xf numFmtId="165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164" fontId="6" fillId="0" borderId="1" xfId="0" applyNumberFormat="1" applyFont="1" applyBorder="1"/>
    <xf numFmtId="0" fontId="7" fillId="0" borderId="0" xfId="0" applyFont="1"/>
    <xf numFmtId="164" fontId="8" fillId="0" borderId="0" xfId="0" applyNumberFormat="1" applyFont="1"/>
    <xf numFmtId="0" fontId="9" fillId="0" borderId="0" xfId="0" applyFont="1"/>
    <xf numFmtId="1" fontId="0" fillId="2" borderId="1" xfId="0" applyNumberFormat="1" applyFill="1" applyBorder="1"/>
    <xf numFmtId="9" fontId="0" fillId="2" borderId="1" xfId="0" applyNumberFormat="1" applyFill="1" applyBorder="1"/>
    <xf numFmtId="164" fontId="6" fillId="0" borderId="0" xfId="0" applyNumberFormat="1" applyFont="1"/>
    <xf numFmtId="9" fontId="10" fillId="0" borderId="0" xfId="0" applyNumberFormat="1" applyFont="1"/>
    <xf numFmtId="164" fontId="11" fillId="0" borderId="0" xfId="0" applyNumberFormat="1" applyFont="1"/>
    <xf numFmtId="9" fontId="6" fillId="0" borderId="0" xfId="0" applyNumberFormat="1" applyFont="1"/>
    <xf numFmtId="0" fontId="12" fillId="0" borderId="0" xfId="0" applyFont="1"/>
    <xf numFmtId="0" fontId="3" fillId="0" borderId="0" xfId="0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F5BDF"/>
    <pageSetUpPr fitToPage="1"/>
  </sheetPr>
  <dimension ref="A1:F40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32" customWidth="1"/>
    <col min="2" max="2" width="15" customWidth="1"/>
    <col min="3" max="3" width="12" customWidth="1"/>
    <col min="4" max="4" width="11" customWidth="1"/>
    <col min="5" max="5" width="15" customWidth="1"/>
    <col min="6" max="6" width="14" customWidth="1"/>
  </cols>
  <sheetData>
    <row r="1" ht="26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ht="26" customHeight="1" spans="1:6" x14ac:dyDescent="0.25">
      <c r="A3" s="3" t="s">
        <v>2</v>
      </c>
      <c r="B3" s="3"/>
      <c r="C3" s="3"/>
      <c r="D3" s="3"/>
      <c r="E3" s="3"/>
      <c r="F3" s="3"/>
    </row>
    <row r="4" spans="1:4" x14ac:dyDescent="0.25">
      <c r="A4" s="4" t="s">
        <v>3</v>
      </c>
      <c r="B4" s="5" t="s">
        <v>4</v>
      </c>
      <c r="C4" s="5"/>
      <c r="D4" s="5"/>
    </row>
    <row r="5" ht="6" customHeight="1" x14ac:dyDescent="0.25"/>
    <row r="6" ht="26" customHeight="1" spans="1:6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</row>
    <row r="7" spans="1:6" x14ac:dyDescent="0.25">
      <c r="A7" s="5" t="s">
        <v>11</v>
      </c>
      <c r="B7" s="7">
        <v>4.2</v>
      </c>
      <c r="C7" s="8">
        <v>12</v>
      </c>
      <c r="D7" s="9" t="s">
        <v>12</v>
      </c>
      <c r="E7" s="8">
        <v>4</v>
      </c>
      <c r="F7" s="10">
        <f>IF(AND(B7&lt;&gt;"",C7&gt;0,E7&lt;&gt;""),B7/C7*E7,"")</f>
        <v>1.4000000000000001</v>
      </c>
    </row>
    <row r="8" spans="1:6" x14ac:dyDescent="0.25">
      <c r="A8" s="5" t="s">
        <v>13</v>
      </c>
      <c r="B8" s="7">
        <v>9.6</v>
      </c>
      <c r="C8" s="8">
        <v>1000</v>
      </c>
      <c r="D8" s="9" t="s">
        <v>14</v>
      </c>
      <c r="E8" s="8">
        <v>680</v>
      </c>
      <c r="F8" s="10">
        <f>IF(AND(B8&lt;&gt;"",C8&gt;0,E8&lt;&gt;""),B8/C8*E8,"")</f>
        <v>6.528</v>
      </c>
    </row>
    <row r="9" spans="1:6" x14ac:dyDescent="0.25">
      <c r="A9" s="5" t="s">
        <v>15</v>
      </c>
      <c r="B9" s="7">
        <v>3.2</v>
      </c>
      <c r="C9" s="8">
        <v>20</v>
      </c>
      <c r="D9" s="9" t="s">
        <v>16</v>
      </c>
      <c r="E9" s="8">
        <v>4</v>
      </c>
      <c r="F9" s="10">
        <f>IF(AND(B9&lt;&gt;"",C9&gt;0,E9&lt;&gt;""),B9/C9*E9,"")</f>
        <v>0.64</v>
      </c>
    </row>
    <row r="10" spans="1:6" x14ac:dyDescent="0.25">
      <c r="A10" s="5" t="s">
        <v>17</v>
      </c>
      <c r="B10" s="7">
        <v>1.2</v>
      </c>
      <c r="C10" s="8">
        <v>1</v>
      </c>
      <c r="D10" s="9" t="s">
        <v>18</v>
      </c>
      <c r="E10" s="8">
        <v>0.5</v>
      </c>
      <c r="F10" s="10">
        <f>IF(AND(B10&lt;&gt;"",C10&gt;0,E10&lt;&gt;""),B10/C10*E10,"")</f>
        <v>0.6</v>
      </c>
    </row>
    <row r="11" spans="1:6" x14ac:dyDescent="0.25">
      <c r="A11" s="5" t="s">
        <v>19</v>
      </c>
      <c r="B11" s="7">
        <v>2.4</v>
      </c>
      <c r="C11" s="8">
        <v>1000</v>
      </c>
      <c r="D11" s="9" t="s">
        <v>14</v>
      </c>
      <c r="E11" s="8">
        <v>120</v>
      </c>
      <c r="F11" s="10">
        <f>IF(AND(B11&lt;&gt;"",C11&gt;0,E11&lt;&gt;""),B11/C11*E11,"")</f>
        <v>0.288</v>
      </c>
    </row>
    <row r="12" spans="1:6" x14ac:dyDescent="0.25">
      <c r="A12" s="5" t="s">
        <v>20</v>
      </c>
      <c r="B12" s="7">
        <v>3.6</v>
      </c>
      <c r="C12" s="8">
        <v>1000</v>
      </c>
      <c r="D12" s="9" t="s">
        <v>21</v>
      </c>
      <c r="E12" s="8">
        <v>100</v>
      </c>
      <c r="F12" s="10">
        <f>IF(AND(B12&lt;&gt;"",C12&gt;0,E12&lt;&gt;""),B12/C12*E12,"")</f>
        <v>0.36</v>
      </c>
    </row>
    <row r="13" spans="1:6" x14ac:dyDescent="0.25">
      <c r="A13" s="5" t="s">
        <v>22</v>
      </c>
      <c r="B13" s="7">
        <v>2.2</v>
      </c>
      <c r="C13" s="8">
        <v>500</v>
      </c>
      <c r="D13" s="9" t="s">
        <v>14</v>
      </c>
      <c r="E13" s="8">
        <v>60</v>
      </c>
      <c r="F13" s="10">
        <f>IF(AND(B13&lt;&gt;"",C13&gt;0,E13&lt;&gt;""),B13/C13*E13,"")</f>
        <v>0.264</v>
      </c>
    </row>
    <row r="14" spans="1:6" x14ac:dyDescent="0.25">
      <c r="A14" s="5" t="s">
        <v>23</v>
      </c>
      <c r="B14" s="7">
        <v>6.5</v>
      </c>
      <c r="C14" s="8">
        <v>2500</v>
      </c>
      <c r="D14" s="9" t="s">
        <v>14</v>
      </c>
      <c r="E14" s="8">
        <v>720</v>
      </c>
      <c r="F14" s="10">
        <f>IF(AND(B14&lt;&gt;"",C14&gt;0,E14&lt;&gt;""),B14/C14*E14,"")</f>
        <v>1.8719999999999999</v>
      </c>
    </row>
    <row r="15" spans="1:6" x14ac:dyDescent="0.25">
      <c r="A15" s="5"/>
      <c r="B15" s="7"/>
      <c r="C15" s="8"/>
      <c r="D15" s="9"/>
      <c r="E15" s="8"/>
      <c r="F15" s="10" t="str">
        <f>IF(AND(B15&lt;&gt;"",C15&gt;0,E15&lt;&gt;""),B15/C15*E15,"")</f>
        <v/>
      </c>
    </row>
    <row r="16" spans="1:6" x14ac:dyDescent="0.25">
      <c r="A16" s="5"/>
      <c r="B16" s="7"/>
      <c r="C16" s="8"/>
      <c r="D16" s="9"/>
      <c r="E16" s="8"/>
      <c r="F16" s="10" t="str">
        <f>IF(AND(B16&lt;&gt;"",C16&gt;0,E16&lt;&gt;""),B16/C16*E16,"")</f>
        <v/>
      </c>
    </row>
    <row r="17" spans="1:6" x14ac:dyDescent="0.25">
      <c r="A17" s="5"/>
      <c r="B17" s="7"/>
      <c r="C17" s="8"/>
      <c r="D17" s="9"/>
      <c r="E17" s="8"/>
      <c r="F17" s="10" t="str">
        <f>IF(AND(B17&lt;&gt;"",C17&gt;0,E17&lt;&gt;""),B17/C17*E17,"")</f>
        <v/>
      </c>
    </row>
    <row r="18" spans="1:6" x14ac:dyDescent="0.25">
      <c r="A18" s="5"/>
      <c r="B18" s="7"/>
      <c r="C18" s="8"/>
      <c r="D18" s="9"/>
      <c r="E18" s="8"/>
      <c r="F18" s="10" t="str">
        <f>IF(AND(B18&lt;&gt;"",C18&gt;0,E18&lt;&gt;""),B18/C18*E18,"")</f>
        <v/>
      </c>
    </row>
    <row r="19" spans="1:6" x14ac:dyDescent="0.25">
      <c r="A19" s="5"/>
      <c r="B19" s="7"/>
      <c r="C19" s="8"/>
      <c r="D19" s="9"/>
      <c r="E19" s="8"/>
      <c r="F19" s="10" t="str">
        <f>IF(AND(B19&lt;&gt;"",C19&gt;0,E19&lt;&gt;""),B19/C19*E19,"")</f>
        <v/>
      </c>
    </row>
    <row r="20" spans="1:6" x14ac:dyDescent="0.25">
      <c r="A20" s="5"/>
      <c r="B20" s="7"/>
      <c r="C20" s="8"/>
      <c r="D20" s="9"/>
      <c r="E20" s="8"/>
      <c r="F20" s="10" t="str">
        <f>IF(AND(B20&lt;&gt;"",C20&gt;0,E20&lt;&gt;""),B20/C20*E20,"")</f>
        <v/>
      </c>
    </row>
    <row r="21" spans="1:6" x14ac:dyDescent="0.25">
      <c r="A21" s="5"/>
      <c r="B21" s="7"/>
      <c r="C21" s="8"/>
      <c r="D21" s="9"/>
      <c r="E21" s="8"/>
      <c r="F21" s="10" t="str">
        <f>IF(AND(B21&lt;&gt;"",C21&gt;0,E21&lt;&gt;""),B21/C21*E21,"")</f>
        <v/>
      </c>
    </row>
    <row r="23" spans="1:6" x14ac:dyDescent="0.25">
      <c r="A23" s="11" t="s">
        <v>24</v>
      </c>
      <c r="F23" s="12">
        <f>SUM(F7:F21)</f>
        <v>11.951999999999998</v>
      </c>
    </row>
    <row r="24" spans="1:6" x14ac:dyDescent="0.25">
      <c r="A24" s="13" t="s">
        <v>25</v>
      </c>
      <c r="F24" s="14">
        <v>4</v>
      </c>
    </row>
    <row r="25" spans="1:6" x14ac:dyDescent="0.25">
      <c r="A25" s="11" t="s">
        <v>26</v>
      </c>
      <c r="F25" s="12">
        <f>IF(F24&gt;0,F23/F24,"")</f>
        <v>2.9879999999999995</v>
      </c>
    </row>
    <row r="27" spans="1:6" x14ac:dyDescent="0.25">
      <c r="A27" s="13" t="s">
        <v>27</v>
      </c>
      <c r="F27" s="15">
        <v>0.3</v>
      </c>
    </row>
    <row r="28" spans="1:6" x14ac:dyDescent="0.25">
      <c r="A28" s="11" t="s">
        <v>28</v>
      </c>
      <c r="F28" s="12">
        <f>IF(AND(F27&gt;0,F25&lt;&gt;""),F25/F27,"")</f>
        <v>9.959999999999999</v>
      </c>
    </row>
    <row r="29" spans="1:6" x14ac:dyDescent="0.25">
      <c r="A29" s="13" t="s">
        <v>29</v>
      </c>
      <c r="F29" s="16">
        <f>IF(F28&lt;&gt;"",F28*1.2,"")</f>
        <v>11.951999999999998</v>
      </c>
    </row>
    <row r="31" spans="1:6" x14ac:dyDescent="0.25">
      <c r="A31" s="13" t="s">
        <v>30</v>
      </c>
      <c r="F31" s="7">
        <v>10.5</v>
      </c>
    </row>
    <row r="32" spans="1:6" x14ac:dyDescent="0.25">
      <c r="A32" s="11" t="s">
        <v>31</v>
      </c>
      <c r="F32" s="17">
        <f>IF(AND(F31&gt;0,F25&lt;&gt;""),1-F25/F31,"")</f>
        <v>0.7154285714285715</v>
      </c>
    </row>
    <row r="33" spans="1:6" x14ac:dyDescent="0.25">
      <c r="A33" s="13" t="s">
        <v>32</v>
      </c>
      <c r="F33" s="18">
        <f>IF(AND(F31&gt;0,F25&lt;&gt;""),F31-F25,"")</f>
        <v>7.5120000000000005</v>
      </c>
    </row>
    <row r="34" spans="1:6" x14ac:dyDescent="0.25">
      <c r="A34" s="13" t="s">
        <v>33</v>
      </c>
      <c r="F34" s="19">
        <f>IF(AND(F31&gt;0,F25&lt;&gt;""),F25/F31,"")</f>
        <v>0.28457142857142853</v>
      </c>
    </row>
    <row r="36" spans="1:6" x14ac:dyDescent="0.25">
      <c r="A36" s="20" t="s">
        <v>34</v>
      </c>
      <c r="B36" s="20"/>
      <c r="C36" s="20"/>
      <c r="D36" s="20"/>
      <c r="E36" s="20"/>
      <c r="F36" s="20"/>
    </row>
    <row r="38" spans="1:6" x14ac:dyDescent="0.25">
      <c r="A38" s="21" t="s">
        <v>35</v>
      </c>
      <c r="B38" s="21"/>
      <c r="C38" s="21"/>
      <c r="D38" s="21"/>
      <c r="E38" s="21"/>
      <c r="F38" s="21"/>
    </row>
    <row r="39" spans="1:6" x14ac:dyDescent="0.25">
      <c r="A39" s="22" t="s">
        <v>36</v>
      </c>
      <c r="B39" s="22"/>
      <c r="C39" s="22"/>
      <c r="D39" s="22"/>
      <c r="E39" s="22"/>
      <c r="F39" s="22"/>
    </row>
    <row r="40" spans="1:6" x14ac:dyDescent="0.25">
      <c r="A40" s="22" t="s">
        <v>37</v>
      </c>
      <c r="B40" s="22"/>
      <c r="C40" s="22"/>
      <c r="D40" s="22"/>
      <c r="E40" s="22"/>
      <c r="F40" s="22"/>
    </row>
  </sheetData>
  <mergeCells count="8">
    <mergeCell ref="A1:F1"/>
    <mergeCell ref="A2:F2"/>
    <mergeCell ref="A3:F3"/>
    <mergeCell ref="B4:D4"/>
    <mergeCell ref="A36:F36"/>
    <mergeCell ref="A38:F38"/>
    <mergeCell ref="A39:F39"/>
    <mergeCell ref="A40:F40"/>
  </mergeCells>
  <printOptions horizontalCentered="1"/>
  <pageMargins left="0.4" right="0.4" top="0.5" bottom="0.5" header="0.3" footer="0.3"/>
  <pageSetup paperSize="9" orientation="portrait" fitToWidth="1" fitToHeight="0"/>
  <headerFooter>
    <oddFooter>&amp;LFree template from getprepsheet.com&amp;RPage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Recipe Costing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PrepSheet</dc:creator>
  <dc:title/>
  <dc:subject/>
  <dc:description/>
  <cp:keywords/>
  <cp:category/>
  <cp:lastModifiedBy>Unknown</cp:lastModifiedBy>
  <dcterms:created xsi:type="dcterms:W3CDTF">2026-08-31T13:18:29Z</dcterms:created>
  <dcterms:modified xsi:type="dcterms:W3CDTF">2026-08-31T13:18:29Z</dcterms:modified>
</cp:coreProperties>
</file>